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Cement" sheetId="5" r:id="rId1"/>
  </sheets>
  <definedNames>
    <definedName name="_xlnm._FilterDatabase" localSheetId="0" hidden="1">Cement!$B$4:$M$27</definedName>
    <definedName name="_xlnm.Print_Area" localSheetId="0">Cement!$B$2:$M$39</definedName>
    <definedName name="_xlnm.Print_Titles" localSheetId="0">Cement!$4:$4</definedName>
  </definedNames>
  <calcPr calcId="124519"/>
</workbook>
</file>

<file path=xl/calcChain.xml><?xml version="1.0" encoding="utf-8"?>
<calcChain xmlns="http://schemas.openxmlformats.org/spreadsheetml/2006/main">
  <c r="P5" i="5"/>
  <c r="Q12" l="1"/>
  <c r="Q11"/>
  <c r="Q10"/>
  <c r="Q9"/>
  <c r="Q8"/>
  <c r="Q7"/>
  <c r="Q6"/>
  <c r="Q5"/>
  <c r="P6"/>
  <c r="P7"/>
  <c r="R7" s="1"/>
  <c r="P8"/>
  <c r="R8" s="1"/>
  <c r="P9"/>
  <c r="R9" s="1"/>
  <c r="P10"/>
  <c r="R10" s="1"/>
  <c r="P11"/>
  <c r="R11" s="1"/>
  <c r="P12"/>
  <c r="R12" s="1"/>
  <c r="K28"/>
  <c r="Q13" l="1"/>
  <c r="R6"/>
  <c r="P13"/>
  <c r="R13" s="1"/>
  <c r="R5"/>
</calcChain>
</file>

<file path=xl/sharedStrings.xml><?xml version="1.0" encoding="utf-8"?>
<sst xmlns="http://schemas.openxmlformats.org/spreadsheetml/2006/main" count="216" uniqueCount="98">
  <si>
    <t>CCL</t>
  </si>
  <si>
    <t>Rail</t>
  </si>
  <si>
    <t>G11</t>
  </si>
  <si>
    <t>G8</t>
  </si>
  <si>
    <t>Road</t>
  </si>
  <si>
    <t>G12</t>
  </si>
  <si>
    <t>G10</t>
  </si>
  <si>
    <t>G7</t>
  </si>
  <si>
    <t>Sl. No.</t>
  </si>
  <si>
    <t>Coal Co.</t>
  </si>
  <si>
    <t>Mode</t>
  </si>
  <si>
    <t>Source</t>
  </si>
  <si>
    <t>Grade</t>
  </si>
  <si>
    <t>BCCL</t>
  </si>
  <si>
    <t>G9</t>
  </si>
  <si>
    <t>MCL</t>
  </si>
  <si>
    <t>Kanika siding</t>
  </si>
  <si>
    <t>Sardega siding</t>
  </si>
  <si>
    <t>Bhubaneswari</t>
  </si>
  <si>
    <t>G13</t>
  </si>
  <si>
    <t>Jagannath</t>
  </si>
  <si>
    <t>ECL</t>
  </si>
  <si>
    <t>Linked siding of Sonepur Bazari</t>
  </si>
  <si>
    <t>G4</t>
  </si>
  <si>
    <t>WCL</t>
  </si>
  <si>
    <t>Gondegaon OC</t>
  </si>
  <si>
    <t>NCL</t>
  </si>
  <si>
    <t>G5</t>
  </si>
  <si>
    <t>Sized ROM</t>
  </si>
  <si>
    <t>Jampali OC</t>
  </si>
  <si>
    <t>Dhanpuri OC</t>
  </si>
  <si>
    <t>Chhal OC</t>
  </si>
  <si>
    <t>Chirimiri OC</t>
  </si>
  <si>
    <t>Mahan II OC</t>
  </si>
  <si>
    <t>Amlai OC</t>
  </si>
  <si>
    <t>Kusmunda OC</t>
  </si>
  <si>
    <t>Gevra OC</t>
  </si>
  <si>
    <t>Saraipali OC</t>
  </si>
  <si>
    <t>Amadand OC</t>
  </si>
  <si>
    <t>G6</t>
  </si>
  <si>
    <t>Amera OC</t>
  </si>
  <si>
    <t xml:space="preserve">Amadand OC </t>
  </si>
  <si>
    <t xml:space="preserve">Kapildhara UG </t>
  </si>
  <si>
    <t>Haldibari UG</t>
  </si>
  <si>
    <t xml:space="preserve">Kurja UG </t>
  </si>
  <si>
    <t>Jhiria UG</t>
  </si>
  <si>
    <t>Chirmiri OC</t>
  </si>
  <si>
    <t>Vijay West UG</t>
  </si>
  <si>
    <t>Mahan OCM</t>
  </si>
  <si>
    <t>SECL</t>
  </si>
  <si>
    <t>Bijuri</t>
  </si>
  <si>
    <t>Rajnagar RO</t>
  </si>
  <si>
    <t>Burhar</t>
  </si>
  <si>
    <t>Govinda</t>
  </si>
  <si>
    <t>Churcha</t>
  </si>
  <si>
    <t>G3</t>
  </si>
  <si>
    <t>Not Available</t>
  </si>
  <si>
    <t>New Rajnagar</t>
  </si>
  <si>
    <t>Surakachhar</t>
  </si>
  <si>
    <t>Pandaveswar</t>
  </si>
  <si>
    <t>Size</t>
  </si>
  <si>
    <t>Secondary Source</t>
  </si>
  <si>
    <t>Day</t>
  </si>
  <si>
    <t>1st Slot</t>
  </si>
  <si>
    <t>2nd Slot</t>
  </si>
  <si>
    <t>3rd Slot</t>
  </si>
  <si>
    <t>NEC</t>
  </si>
  <si>
    <t>Offer (t)</t>
  </si>
  <si>
    <t>STM (-100 mm)</t>
  </si>
  <si>
    <t>STM (-250 mm)</t>
  </si>
  <si>
    <t>Pouni-II OC #</t>
  </si>
  <si>
    <t>Gokul OC #</t>
  </si>
  <si>
    <t>Makardhokra-III OC (Dinesh OC) #</t>
  </si>
  <si>
    <t>CRUROM (-100 mm)</t>
  </si>
  <si>
    <t>CRUROM (-250/ -100 mm)</t>
  </si>
  <si>
    <t># As per extant practice in WCL, Benefication Charges of Rs. 90/t have been added to the notified price</t>
  </si>
  <si>
    <t>Umrer OC</t>
  </si>
  <si>
    <t>Penganga OC</t>
  </si>
  <si>
    <t>(-100 mm)</t>
  </si>
  <si>
    <t>Notified Price (Rs./t)</t>
  </si>
  <si>
    <t>TRANCHE IV OF NRS LINKAGE AUCTION FOR CEMENT SUB-SECTOR</t>
  </si>
  <si>
    <t>CIL</t>
  </si>
  <si>
    <t>TOTAL</t>
  </si>
  <si>
    <t xml:space="preserve">Chirimiri </t>
  </si>
  <si>
    <t>Date of commencement of auction: 25.07.2018 (Wednesday)</t>
  </si>
  <si>
    <t>Date of e-Auction</t>
  </si>
  <si>
    <t>Time of e-Auction</t>
  </si>
  <si>
    <t>25.07.2018</t>
  </si>
  <si>
    <t>26.07.2018</t>
  </si>
  <si>
    <t>27.07.2018</t>
  </si>
  <si>
    <t>30.07.2018</t>
  </si>
  <si>
    <t>31.07.2018</t>
  </si>
  <si>
    <t>01.08.2018</t>
  </si>
  <si>
    <t>02.08.2018</t>
  </si>
  <si>
    <t>03.08.2018</t>
  </si>
  <si>
    <t>11.00AM</t>
  </si>
  <si>
    <t>02.00PM</t>
  </si>
  <si>
    <t>05.00PM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</si>
</sst>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8" fontId="0" fillId="0" borderId="1" xfId="0" applyNumberForma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8" fontId="0" fillId="0" borderId="0" xfId="0" applyNumberForma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36"/>
  <sheetViews>
    <sheetView tabSelected="1" workbookViewId="0">
      <selection activeCell="H9" sqref="H9"/>
    </sheetView>
  </sheetViews>
  <sheetFormatPr defaultRowHeight="15"/>
  <cols>
    <col min="1" max="1" width="9.140625" style="11"/>
    <col min="2" max="3" width="6.5703125" style="11" customWidth="1"/>
    <col min="4" max="4" width="12.140625" style="11" bestFit="1" customWidth="1"/>
    <col min="5" max="5" width="10.42578125" style="11" customWidth="1"/>
    <col min="6" max="6" width="13.140625" style="11" customWidth="1"/>
    <col min="7" max="7" width="6.28515625" style="11" bestFit="1" customWidth="1"/>
    <col min="8" max="8" width="31.140625" style="11" bestFit="1" customWidth="1"/>
    <col min="9" max="9" width="10.7109375" style="11" customWidth="1"/>
    <col min="10" max="10" width="23.5703125" style="11" customWidth="1"/>
    <col min="11" max="12" width="10.7109375" style="11" customWidth="1"/>
    <col min="13" max="13" width="19.140625" style="11" customWidth="1"/>
    <col min="14" max="16384" width="9.140625" style="11"/>
  </cols>
  <sheetData>
    <row r="2" spans="2:18">
      <c r="B2" s="19" t="s">
        <v>80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8">
      <c r="B3" s="15" t="s">
        <v>84</v>
      </c>
    </row>
    <row r="4" spans="2:18" s="9" customFormat="1" ht="45">
      <c r="B4" s="3" t="s">
        <v>8</v>
      </c>
      <c r="C4" s="3" t="s">
        <v>62</v>
      </c>
      <c r="D4" s="13" t="s">
        <v>85</v>
      </c>
      <c r="E4" s="13" t="s">
        <v>86</v>
      </c>
      <c r="F4" s="3" t="s">
        <v>9</v>
      </c>
      <c r="G4" s="3" t="s">
        <v>10</v>
      </c>
      <c r="H4" s="3" t="s">
        <v>11</v>
      </c>
      <c r="I4" s="3" t="s">
        <v>12</v>
      </c>
      <c r="J4" s="13" t="s">
        <v>60</v>
      </c>
      <c r="K4" s="3" t="s">
        <v>67</v>
      </c>
      <c r="L4" s="13" t="s">
        <v>79</v>
      </c>
      <c r="M4" s="13" t="s">
        <v>61</v>
      </c>
      <c r="O4" s="3" t="s">
        <v>9</v>
      </c>
      <c r="P4" s="3" t="s">
        <v>1</v>
      </c>
      <c r="Q4" s="3" t="s">
        <v>4</v>
      </c>
      <c r="R4" s="3" t="s">
        <v>82</v>
      </c>
    </row>
    <row r="5" spans="2:18">
      <c r="B5" s="10">
        <v>1</v>
      </c>
      <c r="C5" s="10">
        <v>1</v>
      </c>
      <c r="D5" s="18" t="s">
        <v>87</v>
      </c>
      <c r="E5" s="18" t="s">
        <v>95</v>
      </c>
      <c r="F5" s="10" t="s">
        <v>49</v>
      </c>
      <c r="G5" s="10" t="s">
        <v>1</v>
      </c>
      <c r="H5" s="12" t="s">
        <v>83</v>
      </c>
      <c r="I5" s="10" t="s">
        <v>7</v>
      </c>
      <c r="J5" s="12" t="s">
        <v>28</v>
      </c>
      <c r="K5" s="14">
        <v>200000</v>
      </c>
      <c r="L5" s="10">
        <v>2311</v>
      </c>
      <c r="M5" s="12" t="s">
        <v>58</v>
      </c>
      <c r="O5" s="10" t="s">
        <v>21</v>
      </c>
      <c r="P5" s="14">
        <f t="shared" ref="P5:P12" si="0">SUMIFS($K$5:$K$27,$F$5:$F$27,O5,$G$5:$G$27,$P$4)</f>
        <v>50000</v>
      </c>
      <c r="Q5" s="14">
        <f t="shared" ref="Q5:Q12" si="1">SUMIFS($K$5:$K$27,$F$5:$F$27,O5,$G$5:$G$27,$Q$4)</f>
        <v>20000</v>
      </c>
      <c r="R5" s="7">
        <f>SUM(P5:Q5)</f>
        <v>70000</v>
      </c>
    </row>
    <row r="6" spans="2:18">
      <c r="B6" s="10">
        <v>2</v>
      </c>
      <c r="C6" s="10">
        <v>1</v>
      </c>
      <c r="D6" s="18" t="s">
        <v>87</v>
      </c>
      <c r="E6" s="18" t="s">
        <v>96</v>
      </c>
      <c r="F6" s="10" t="s">
        <v>24</v>
      </c>
      <c r="G6" s="10" t="s">
        <v>4</v>
      </c>
      <c r="H6" s="12" t="s">
        <v>70</v>
      </c>
      <c r="I6" s="10" t="s">
        <v>14</v>
      </c>
      <c r="J6" s="12" t="s">
        <v>73</v>
      </c>
      <c r="K6" s="14">
        <v>210000</v>
      </c>
      <c r="L6" s="10">
        <v>1732</v>
      </c>
      <c r="M6" s="12" t="s">
        <v>76</v>
      </c>
      <c r="O6" s="10" t="s">
        <v>13</v>
      </c>
      <c r="P6" s="14">
        <f t="shared" si="0"/>
        <v>0</v>
      </c>
      <c r="Q6" s="14">
        <f t="shared" si="1"/>
        <v>0</v>
      </c>
      <c r="R6" s="7">
        <f t="shared" ref="R6:R13" si="2">SUM(P6:Q6)</f>
        <v>0</v>
      </c>
    </row>
    <row r="7" spans="2:18">
      <c r="B7" s="10">
        <v>3</v>
      </c>
      <c r="C7" s="10">
        <v>1</v>
      </c>
      <c r="D7" s="18" t="s">
        <v>87</v>
      </c>
      <c r="E7" s="18" t="s">
        <v>97</v>
      </c>
      <c r="F7" s="10" t="s">
        <v>21</v>
      </c>
      <c r="G7" s="10" t="s">
        <v>1</v>
      </c>
      <c r="H7" s="12" t="s">
        <v>22</v>
      </c>
      <c r="I7" s="10" t="s">
        <v>23</v>
      </c>
      <c r="J7" s="12" t="s">
        <v>68</v>
      </c>
      <c r="K7" s="14">
        <v>50000</v>
      </c>
      <c r="L7" s="10">
        <v>3270</v>
      </c>
      <c r="M7" s="12" t="s">
        <v>56</v>
      </c>
      <c r="O7" s="10" t="s">
        <v>0</v>
      </c>
      <c r="P7" s="14">
        <f t="shared" si="0"/>
        <v>0</v>
      </c>
      <c r="Q7" s="14">
        <f t="shared" si="1"/>
        <v>0</v>
      </c>
      <c r="R7" s="7">
        <f t="shared" si="2"/>
        <v>0</v>
      </c>
    </row>
    <row r="8" spans="2:18">
      <c r="B8" s="10">
        <v>4</v>
      </c>
      <c r="C8" s="10">
        <v>2</v>
      </c>
      <c r="D8" s="18" t="s">
        <v>88</v>
      </c>
      <c r="E8" s="18" t="s">
        <v>95</v>
      </c>
      <c r="F8" s="10" t="s">
        <v>15</v>
      </c>
      <c r="G8" s="10" t="s">
        <v>1</v>
      </c>
      <c r="H8" s="12" t="s">
        <v>16</v>
      </c>
      <c r="I8" s="10" t="s">
        <v>19</v>
      </c>
      <c r="J8" s="12" t="s">
        <v>78</v>
      </c>
      <c r="K8" s="14">
        <v>90000</v>
      </c>
      <c r="L8" s="10">
        <v>980</v>
      </c>
      <c r="M8" s="12" t="s">
        <v>17</v>
      </c>
      <c r="O8" s="10" t="s">
        <v>26</v>
      </c>
      <c r="P8" s="14">
        <f t="shared" si="0"/>
        <v>0</v>
      </c>
      <c r="Q8" s="14">
        <f t="shared" si="1"/>
        <v>0</v>
      </c>
      <c r="R8" s="7">
        <f t="shared" si="2"/>
        <v>0</v>
      </c>
    </row>
    <row r="9" spans="2:18">
      <c r="B9" s="10">
        <v>5</v>
      </c>
      <c r="C9" s="10">
        <v>2</v>
      </c>
      <c r="D9" s="18" t="s">
        <v>88</v>
      </c>
      <c r="E9" s="18" t="s">
        <v>96</v>
      </c>
      <c r="F9" s="10" t="s">
        <v>21</v>
      </c>
      <c r="G9" s="10" t="s">
        <v>4</v>
      </c>
      <c r="H9" s="12" t="s">
        <v>59</v>
      </c>
      <c r="I9" s="10" t="s">
        <v>23</v>
      </c>
      <c r="J9" s="12" t="s">
        <v>69</v>
      </c>
      <c r="K9" s="14">
        <v>20000</v>
      </c>
      <c r="L9" s="10">
        <v>3270</v>
      </c>
      <c r="M9" s="12" t="s">
        <v>56</v>
      </c>
      <c r="O9" s="10" t="s">
        <v>24</v>
      </c>
      <c r="P9" s="14">
        <f t="shared" si="0"/>
        <v>0</v>
      </c>
      <c r="Q9" s="14">
        <f t="shared" si="1"/>
        <v>796000</v>
      </c>
      <c r="R9" s="7">
        <f t="shared" si="2"/>
        <v>796000</v>
      </c>
    </row>
    <row r="10" spans="2:18">
      <c r="B10" s="10">
        <v>6</v>
      </c>
      <c r="C10" s="10">
        <v>2</v>
      </c>
      <c r="D10" s="18" t="s">
        <v>88</v>
      </c>
      <c r="E10" s="18" t="s">
        <v>97</v>
      </c>
      <c r="F10" s="10" t="s">
        <v>49</v>
      </c>
      <c r="G10" s="10" t="s">
        <v>1</v>
      </c>
      <c r="H10" s="12" t="s">
        <v>54</v>
      </c>
      <c r="I10" s="10" t="s">
        <v>55</v>
      </c>
      <c r="J10" s="12" t="s">
        <v>28</v>
      </c>
      <c r="K10" s="14">
        <v>100000</v>
      </c>
      <c r="L10" s="10">
        <v>3144</v>
      </c>
      <c r="M10" s="12" t="s">
        <v>56</v>
      </c>
      <c r="O10" s="10" t="s">
        <v>49</v>
      </c>
      <c r="P10" s="14">
        <f t="shared" si="0"/>
        <v>900000</v>
      </c>
      <c r="Q10" s="14">
        <f t="shared" si="1"/>
        <v>1700000</v>
      </c>
      <c r="R10" s="7">
        <f t="shared" si="2"/>
        <v>2600000</v>
      </c>
    </row>
    <row r="11" spans="2:18">
      <c r="B11" s="10">
        <v>7</v>
      </c>
      <c r="C11" s="10">
        <v>3</v>
      </c>
      <c r="D11" s="18" t="s">
        <v>89</v>
      </c>
      <c r="E11" s="18" t="s">
        <v>95</v>
      </c>
      <c r="F11" s="10" t="s">
        <v>49</v>
      </c>
      <c r="G11" s="10" t="s">
        <v>1</v>
      </c>
      <c r="H11" s="12" t="s">
        <v>53</v>
      </c>
      <c r="I11" s="10" t="s">
        <v>3</v>
      </c>
      <c r="J11" s="12" t="s">
        <v>28</v>
      </c>
      <c r="K11" s="14">
        <v>200000</v>
      </c>
      <c r="L11" s="10">
        <v>1757</v>
      </c>
      <c r="M11" s="12" t="s">
        <v>57</v>
      </c>
      <c r="O11" s="10" t="s">
        <v>15</v>
      </c>
      <c r="P11" s="14">
        <f t="shared" si="0"/>
        <v>90000</v>
      </c>
      <c r="Q11" s="14">
        <f t="shared" si="1"/>
        <v>49500</v>
      </c>
      <c r="R11" s="7">
        <f t="shared" si="2"/>
        <v>139500</v>
      </c>
    </row>
    <row r="12" spans="2:18">
      <c r="B12" s="10">
        <v>8</v>
      </c>
      <c r="C12" s="10">
        <v>3</v>
      </c>
      <c r="D12" s="18" t="s">
        <v>89</v>
      </c>
      <c r="E12" s="18" t="s">
        <v>96</v>
      </c>
      <c r="F12" s="10" t="s">
        <v>15</v>
      </c>
      <c r="G12" s="10" t="s">
        <v>4</v>
      </c>
      <c r="H12" s="12" t="s">
        <v>20</v>
      </c>
      <c r="I12" s="10" t="s">
        <v>5</v>
      </c>
      <c r="J12" s="12" t="s">
        <v>78</v>
      </c>
      <c r="K12" s="14">
        <v>49500</v>
      </c>
      <c r="L12" s="10">
        <v>1063</v>
      </c>
      <c r="M12" s="12" t="s">
        <v>18</v>
      </c>
      <c r="O12" s="10" t="s">
        <v>66</v>
      </c>
      <c r="P12" s="14">
        <f t="shared" si="0"/>
        <v>0</v>
      </c>
      <c r="Q12" s="14">
        <f t="shared" si="1"/>
        <v>0</v>
      </c>
      <c r="R12" s="7">
        <f t="shared" si="2"/>
        <v>0</v>
      </c>
    </row>
    <row r="13" spans="2:18">
      <c r="B13" s="10">
        <v>9</v>
      </c>
      <c r="C13" s="10">
        <v>3</v>
      </c>
      <c r="D13" s="18" t="s">
        <v>89</v>
      </c>
      <c r="E13" s="18" t="s">
        <v>97</v>
      </c>
      <c r="F13" s="10" t="s">
        <v>49</v>
      </c>
      <c r="G13" s="10" t="s">
        <v>4</v>
      </c>
      <c r="H13" s="12" t="s">
        <v>32</v>
      </c>
      <c r="I13" s="10" t="s">
        <v>7</v>
      </c>
      <c r="J13" s="12" t="s">
        <v>28</v>
      </c>
      <c r="K13" s="14">
        <v>150000</v>
      </c>
      <c r="L13" s="10">
        <v>2311</v>
      </c>
      <c r="M13" s="12" t="s">
        <v>33</v>
      </c>
      <c r="O13" s="3" t="s">
        <v>81</v>
      </c>
      <c r="P13" s="7">
        <f>SUM(P5:P12)</f>
        <v>1040000</v>
      </c>
      <c r="Q13" s="7">
        <f>SUM(Q5:Q12)</f>
        <v>2565500</v>
      </c>
      <c r="R13" s="7">
        <f t="shared" si="2"/>
        <v>3605500</v>
      </c>
    </row>
    <row r="14" spans="2:18">
      <c r="B14" s="10">
        <v>10</v>
      </c>
      <c r="C14" s="10">
        <v>4</v>
      </c>
      <c r="D14" s="18" t="s">
        <v>90</v>
      </c>
      <c r="E14" s="18" t="s">
        <v>95</v>
      </c>
      <c r="F14" s="10" t="s">
        <v>49</v>
      </c>
      <c r="G14" s="10" t="s">
        <v>1</v>
      </c>
      <c r="H14" s="12" t="s">
        <v>52</v>
      </c>
      <c r="I14" s="10" t="s">
        <v>3</v>
      </c>
      <c r="J14" s="12" t="s">
        <v>28</v>
      </c>
      <c r="K14" s="14">
        <v>200000</v>
      </c>
      <c r="L14" s="10">
        <v>1757</v>
      </c>
      <c r="M14" s="12" t="s">
        <v>53</v>
      </c>
    </row>
    <row r="15" spans="2:18">
      <c r="B15" s="10">
        <v>11</v>
      </c>
      <c r="C15" s="10">
        <v>4</v>
      </c>
      <c r="D15" s="18" t="s">
        <v>90</v>
      </c>
      <c r="E15" s="18" t="s">
        <v>96</v>
      </c>
      <c r="F15" s="10" t="s">
        <v>24</v>
      </c>
      <c r="G15" s="10" t="s">
        <v>4</v>
      </c>
      <c r="H15" s="12" t="s">
        <v>71</v>
      </c>
      <c r="I15" s="10" t="s">
        <v>5</v>
      </c>
      <c r="J15" s="12" t="s">
        <v>74</v>
      </c>
      <c r="K15" s="14">
        <v>293000</v>
      </c>
      <c r="L15" s="10">
        <v>1365</v>
      </c>
      <c r="M15" s="12" t="s">
        <v>25</v>
      </c>
    </row>
    <row r="16" spans="2:18">
      <c r="B16" s="10">
        <v>12</v>
      </c>
      <c r="C16" s="10">
        <v>4</v>
      </c>
      <c r="D16" s="18" t="s">
        <v>90</v>
      </c>
      <c r="E16" s="18" t="s">
        <v>97</v>
      </c>
      <c r="F16" s="10" t="s">
        <v>49</v>
      </c>
      <c r="G16" s="10" t="s">
        <v>4</v>
      </c>
      <c r="H16" s="12" t="s">
        <v>31</v>
      </c>
      <c r="I16" s="10" t="s">
        <v>5</v>
      </c>
      <c r="J16" s="12" t="s">
        <v>28</v>
      </c>
      <c r="K16" s="14">
        <v>300000</v>
      </c>
      <c r="L16" s="10">
        <v>1063</v>
      </c>
      <c r="M16" s="12" t="s">
        <v>29</v>
      </c>
    </row>
    <row r="17" spans="2:13">
      <c r="B17" s="10">
        <v>13</v>
      </c>
      <c r="C17" s="10">
        <v>5</v>
      </c>
      <c r="D17" s="18" t="s">
        <v>91</v>
      </c>
      <c r="E17" s="18" t="s">
        <v>95</v>
      </c>
      <c r="F17" s="10" t="s">
        <v>49</v>
      </c>
      <c r="G17" s="10" t="s">
        <v>1</v>
      </c>
      <c r="H17" s="12" t="s">
        <v>51</v>
      </c>
      <c r="I17" s="10" t="s">
        <v>39</v>
      </c>
      <c r="J17" s="12" t="s">
        <v>28</v>
      </c>
      <c r="K17" s="14">
        <v>200000</v>
      </c>
      <c r="L17" s="10">
        <v>2524</v>
      </c>
      <c r="M17" s="12" t="s">
        <v>50</v>
      </c>
    </row>
    <row r="18" spans="2:13">
      <c r="B18" s="10">
        <v>14</v>
      </c>
      <c r="C18" s="10">
        <v>5</v>
      </c>
      <c r="D18" s="18" t="s">
        <v>91</v>
      </c>
      <c r="E18" s="18" t="s">
        <v>96</v>
      </c>
      <c r="F18" s="10" t="s">
        <v>24</v>
      </c>
      <c r="G18" s="10" t="s">
        <v>4</v>
      </c>
      <c r="H18" s="12" t="s">
        <v>72</v>
      </c>
      <c r="I18" s="10" t="s">
        <v>6</v>
      </c>
      <c r="J18" s="12" t="s">
        <v>73</v>
      </c>
      <c r="K18" s="14">
        <v>293000</v>
      </c>
      <c r="L18" s="10">
        <v>1564</v>
      </c>
      <c r="M18" s="12" t="s">
        <v>77</v>
      </c>
    </row>
    <row r="19" spans="2:13">
      <c r="B19" s="10">
        <v>15</v>
      </c>
      <c r="C19" s="10">
        <v>5</v>
      </c>
      <c r="D19" s="18" t="s">
        <v>91</v>
      </c>
      <c r="E19" s="18" t="s">
        <v>97</v>
      </c>
      <c r="F19" s="10" t="s">
        <v>49</v>
      </c>
      <c r="G19" s="10" t="s">
        <v>4</v>
      </c>
      <c r="H19" s="12" t="s">
        <v>38</v>
      </c>
      <c r="I19" s="10" t="s">
        <v>39</v>
      </c>
      <c r="J19" s="12" t="s">
        <v>28</v>
      </c>
      <c r="K19" s="14">
        <v>50000</v>
      </c>
      <c r="L19" s="10">
        <v>2524</v>
      </c>
      <c r="M19" s="12" t="s">
        <v>40</v>
      </c>
    </row>
    <row r="20" spans="2:13">
      <c r="B20" s="10">
        <v>16</v>
      </c>
      <c r="C20" s="10">
        <v>6</v>
      </c>
      <c r="D20" s="18" t="s">
        <v>92</v>
      </c>
      <c r="E20" s="18" t="s">
        <v>95</v>
      </c>
      <c r="F20" s="10" t="s">
        <v>49</v>
      </c>
      <c r="G20" s="10" t="s">
        <v>4</v>
      </c>
      <c r="H20" s="12" t="s">
        <v>40</v>
      </c>
      <c r="I20" s="10" t="s">
        <v>39</v>
      </c>
      <c r="J20" s="12" t="s">
        <v>28</v>
      </c>
      <c r="K20" s="14">
        <v>200000</v>
      </c>
      <c r="L20" s="10">
        <v>2524</v>
      </c>
      <c r="M20" s="12" t="s">
        <v>41</v>
      </c>
    </row>
    <row r="21" spans="2:13">
      <c r="B21" s="10">
        <v>17</v>
      </c>
      <c r="C21" s="10">
        <v>6</v>
      </c>
      <c r="D21" s="18" t="s">
        <v>92</v>
      </c>
      <c r="E21" s="18" t="s">
        <v>96</v>
      </c>
      <c r="F21" s="10" t="s">
        <v>49</v>
      </c>
      <c r="G21" s="10" t="s">
        <v>4</v>
      </c>
      <c r="H21" s="12" t="s">
        <v>30</v>
      </c>
      <c r="I21" s="10" t="s">
        <v>3</v>
      </c>
      <c r="J21" s="12" t="s">
        <v>28</v>
      </c>
      <c r="K21" s="14">
        <v>100000</v>
      </c>
      <c r="L21" s="10">
        <v>1757</v>
      </c>
      <c r="M21" s="12" t="s">
        <v>34</v>
      </c>
    </row>
    <row r="22" spans="2:13">
      <c r="B22" s="10">
        <v>18</v>
      </c>
      <c r="C22" s="10">
        <v>6</v>
      </c>
      <c r="D22" s="18" t="s">
        <v>92</v>
      </c>
      <c r="E22" s="18" t="s">
        <v>97</v>
      </c>
      <c r="F22" s="10" t="s">
        <v>49</v>
      </c>
      <c r="G22" s="10" t="s">
        <v>4</v>
      </c>
      <c r="H22" s="12" t="s">
        <v>42</v>
      </c>
      <c r="I22" s="10" t="s">
        <v>27</v>
      </c>
      <c r="J22" s="12" t="s">
        <v>28</v>
      </c>
      <c r="K22" s="14">
        <v>100000</v>
      </c>
      <c r="L22" s="10">
        <v>2737</v>
      </c>
      <c r="M22" s="12" t="s">
        <v>43</v>
      </c>
    </row>
    <row r="23" spans="2:13">
      <c r="B23" s="10">
        <v>19</v>
      </c>
      <c r="C23" s="10">
        <v>7</v>
      </c>
      <c r="D23" s="18" t="s">
        <v>93</v>
      </c>
      <c r="E23" s="18" t="s">
        <v>95</v>
      </c>
      <c r="F23" s="10" t="s">
        <v>49</v>
      </c>
      <c r="G23" s="10" t="s">
        <v>4</v>
      </c>
      <c r="H23" s="12" t="s">
        <v>44</v>
      </c>
      <c r="I23" s="10" t="s">
        <v>23</v>
      </c>
      <c r="J23" s="12" t="s">
        <v>28</v>
      </c>
      <c r="K23" s="14">
        <v>100000</v>
      </c>
      <c r="L23" s="10">
        <v>3000</v>
      </c>
      <c r="M23" s="12" t="s">
        <v>45</v>
      </c>
    </row>
    <row r="24" spans="2:13">
      <c r="B24" s="10">
        <v>20</v>
      </c>
      <c r="C24" s="10">
        <v>7</v>
      </c>
      <c r="D24" s="18" t="s">
        <v>93</v>
      </c>
      <c r="E24" s="18" t="s">
        <v>96</v>
      </c>
      <c r="F24" s="10" t="s">
        <v>49</v>
      </c>
      <c r="G24" s="10" t="s">
        <v>4</v>
      </c>
      <c r="H24" s="12" t="s">
        <v>35</v>
      </c>
      <c r="I24" s="10" t="s">
        <v>2</v>
      </c>
      <c r="J24" s="12" t="s">
        <v>28</v>
      </c>
      <c r="K24" s="14">
        <v>400000</v>
      </c>
      <c r="L24" s="10">
        <v>1145</v>
      </c>
      <c r="M24" s="12" t="s">
        <v>36</v>
      </c>
    </row>
    <row r="25" spans="2:13">
      <c r="B25" s="10">
        <v>21</v>
      </c>
      <c r="C25" s="10">
        <v>7</v>
      </c>
      <c r="D25" s="18" t="s">
        <v>93</v>
      </c>
      <c r="E25" s="18" t="s">
        <v>97</v>
      </c>
      <c r="F25" s="10" t="s">
        <v>49</v>
      </c>
      <c r="G25" s="10" t="s">
        <v>4</v>
      </c>
      <c r="H25" s="12" t="s">
        <v>33</v>
      </c>
      <c r="I25" s="10" t="s">
        <v>7</v>
      </c>
      <c r="J25" s="12" t="s">
        <v>28</v>
      </c>
      <c r="K25" s="14">
        <v>150000</v>
      </c>
      <c r="L25" s="10">
        <v>2311</v>
      </c>
      <c r="M25" s="12" t="s">
        <v>46</v>
      </c>
    </row>
    <row r="26" spans="2:13">
      <c r="B26" s="10">
        <v>22</v>
      </c>
      <c r="C26" s="10">
        <v>8</v>
      </c>
      <c r="D26" s="18" t="s">
        <v>94</v>
      </c>
      <c r="E26" s="18" t="s">
        <v>95</v>
      </c>
      <c r="F26" s="10" t="s">
        <v>49</v>
      </c>
      <c r="G26" s="10" t="s">
        <v>4</v>
      </c>
      <c r="H26" s="12" t="s">
        <v>47</v>
      </c>
      <c r="I26" s="10" t="s">
        <v>27</v>
      </c>
      <c r="J26" s="12" t="s">
        <v>28</v>
      </c>
      <c r="K26" s="14">
        <v>50000</v>
      </c>
      <c r="L26" s="10">
        <v>2737</v>
      </c>
      <c r="M26" s="12" t="s">
        <v>48</v>
      </c>
    </row>
    <row r="27" spans="2:13">
      <c r="B27" s="10">
        <v>23</v>
      </c>
      <c r="C27" s="10">
        <v>8</v>
      </c>
      <c r="D27" s="18" t="s">
        <v>94</v>
      </c>
      <c r="E27" s="18" t="s">
        <v>96</v>
      </c>
      <c r="F27" s="10" t="s">
        <v>49</v>
      </c>
      <c r="G27" s="10" t="s">
        <v>4</v>
      </c>
      <c r="H27" s="12" t="s">
        <v>37</v>
      </c>
      <c r="I27" s="10" t="s">
        <v>14</v>
      </c>
      <c r="J27" s="12" t="s">
        <v>28</v>
      </c>
      <c r="K27" s="14">
        <v>100000</v>
      </c>
      <c r="L27" s="10">
        <v>1368</v>
      </c>
      <c r="M27" s="12" t="s">
        <v>33</v>
      </c>
    </row>
    <row r="28" spans="2:13">
      <c r="K28" s="6">
        <f>SUM(K5:K27)</f>
        <v>3605500</v>
      </c>
    </row>
    <row r="29" spans="2:13">
      <c r="B29" s="2" t="s">
        <v>75</v>
      </c>
    </row>
    <row r="31" spans="2:13">
      <c r="B31" s="15" t="s">
        <v>84</v>
      </c>
      <c r="C31" s="1"/>
      <c r="D31" s="1"/>
      <c r="E31" s="1"/>
    </row>
    <row r="32" spans="2:13">
      <c r="B32" s="4" t="s">
        <v>63</v>
      </c>
      <c r="C32" s="16"/>
      <c r="D32" s="5">
        <v>0.45833333333333331</v>
      </c>
      <c r="E32" s="17"/>
    </row>
    <row r="33" spans="2:5">
      <c r="B33" s="12" t="s">
        <v>64</v>
      </c>
      <c r="C33" s="16"/>
      <c r="D33" s="5">
        <v>0.58333333333333337</v>
      </c>
      <c r="E33" s="17"/>
    </row>
    <row r="34" spans="2:5">
      <c r="B34" s="12" t="s">
        <v>65</v>
      </c>
      <c r="C34" s="16"/>
      <c r="D34" s="5">
        <v>0.70833333333333337</v>
      </c>
      <c r="E34" s="17"/>
    </row>
    <row r="35" spans="2:5">
      <c r="B35" s="8"/>
      <c r="C35" s="1"/>
      <c r="D35" s="1"/>
      <c r="E35" s="1"/>
    </row>
    <row r="36" spans="2:5">
      <c r="B36" s="8"/>
      <c r="C36" s="1"/>
      <c r="D36" s="1"/>
      <c r="E36" s="1"/>
    </row>
  </sheetData>
  <sortState ref="B5:M27">
    <sortCondition ref="B5:B27"/>
  </sortState>
  <mergeCells count="1">
    <mergeCell ref="B2:M2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Cement</vt:lpstr>
      <vt:lpstr>Cement!Print_Area</vt:lpstr>
      <vt:lpstr>Cement!Print_Titles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2018-07-19T11:56:02Z</dcterms:modified>
</cp:coreProperties>
</file>